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c5a5b52e963c49b/Documents/Conifer Arborist and Forestry/Arborist Clients/Beckonridge HOA/Tree Inventory Tracking Tool/"/>
    </mc:Choice>
  </mc:AlternateContent>
  <xr:revisionPtr revIDLastSave="0" documentId="8_{C632A57A-BC11-429F-B98E-5226E810A7AF}" xr6:coauthVersionLast="47" xr6:coauthVersionMax="47" xr10:uidLastSave="{00000000-0000-0000-0000-000000000000}"/>
  <bookViews>
    <workbookView xWindow="-108" yWindow="-108" windowWidth="23256" windowHeight="12456" xr2:uid="{681E043A-2161-4320-A4CF-9478F307D9CB}"/>
  </bookViews>
  <sheets>
    <sheet name="Beckonridge HOA Tree Data C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I34" i="1" s="1"/>
  <c r="G34" i="1"/>
  <c r="E34" i="1"/>
  <c r="D34" i="1"/>
  <c r="C34" i="1"/>
  <c r="H33" i="1"/>
  <c r="I33" i="1" s="1"/>
  <c r="G33" i="1"/>
  <c r="F33" i="1"/>
  <c r="I32" i="1"/>
  <c r="H32" i="1"/>
  <c r="G32" i="1"/>
  <c r="F32" i="1"/>
  <c r="H31" i="1"/>
  <c r="I31" i="1" s="1"/>
  <c r="G31" i="1"/>
  <c r="F31" i="1"/>
  <c r="I30" i="1"/>
  <c r="H30" i="1"/>
  <c r="G30" i="1"/>
  <c r="F30" i="1"/>
  <c r="H29" i="1"/>
  <c r="I29" i="1" s="1"/>
  <c r="G29" i="1"/>
  <c r="F29" i="1"/>
  <c r="I28" i="1"/>
  <c r="H28" i="1"/>
  <c r="G28" i="1"/>
  <c r="F28" i="1"/>
  <c r="H27" i="1"/>
  <c r="I27" i="1" s="1"/>
  <c r="G27" i="1"/>
  <c r="F27" i="1"/>
  <c r="I26" i="1"/>
  <c r="H26" i="1"/>
  <c r="G26" i="1"/>
  <c r="F26" i="1"/>
  <c r="H25" i="1"/>
  <c r="I25" i="1" s="1"/>
  <c r="G25" i="1"/>
  <c r="F25" i="1"/>
  <c r="I24" i="1"/>
  <c r="H24" i="1"/>
  <c r="G24" i="1"/>
  <c r="F24" i="1"/>
  <c r="H23" i="1"/>
  <c r="I23" i="1" s="1"/>
  <c r="G23" i="1"/>
  <c r="F23" i="1"/>
  <c r="I22" i="1"/>
  <c r="H22" i="1"/>
  <c r="G22" i="1"/>
  <c r="F22" i="1"/>
  <c r="H21" i="1"/>
  <c r="I21" i="1" s="1"/>
  <c r="G21" i="1"/>
  <c r="F21" i="1"/>
  <c r="I20" i="1"/>
  <c r="H20" i="1"/>
  <c r="G20" i="1"/>
  <c r="F20" i="1"/>
  <c r="H19" i="1"/>
  <c r="I19" i="1" s="1"/>
  <c r="G19" i="1"/>
  <c r="F19" i="1"/>
  <c r="I18" i="1"/>
  <c r="H18" i="1"/>
  <c r="G18" i="1"/>
  <c r="F18" i="1"/>
  <c r="H17" i="1"/>
  <c r="I17" i="1" s="1"/>
  <c r="G17" i="1"/>
  <c r="F17" i="1"/>
  <c r="I16" i="1"/>
  <c r="H16" i="1"/>
  <c r="G16" i="1"/>
  <c r="F16" i="1"/>
  <c r="H15" i="1"/>
  <c r="I15" i="1" s="1"/>
  <c r="G15" i="1"/>
  <c r="F15" i="1"/>
  <c r="I14" i="1"/>
  <c r="H14" i="1"/>
  <c r="G14" i="1"/>
  <c r="F14" i="1"/>
  <c r="H13" i="1"/>
  <c r="I13" i="1" s="1"/>
  <c r="G13" i="1"/>
  <c r="F13" i="1"/>
  <c r="I12" i="1"/>
  <c r="H12" i="1"/>
  <c r="G12" i="1"/>
  <c r="F12" i="1"/>
  <c r="H11" i="1"/>
  <c r="I11" i="1" s="1"/>
  <c r="G11" i="1"/>
  <c r="F11" i="1"/>
  <c r="I10" i="1"/>
  <c r="H10" i="1"/>
  <c r="G10" i="1"/>
  <c r="F10" i="1"/>
  <c r="H9" i="1"/>
  <c r="I9" i="1" s="1"/>
  <c r="G9" i="1"/>
  <c r="F9" i="1"/>
  <c r="I8" i="1"/>
  <c r="H8" i="1"/>
  <c r="G8" i="1"/>
  <c r="F8" i="1"/>
  <c r="H7" i="1"/>
  <c r="I7" i="1" s="1"/>
  <c r="G7" i="1"/>
  <c r="F7" i="1"/>
  <c r="I6" i="1"/>
  <c r="H6" i="1"/>
  <c r="G6" i="1"/>
  <c r="F6" i="1"/>
  <c r="H5" i="1"/>
  <c r="I5" i="1" s="1"/>
  <c r="G5" i="1"/>
  <c r="F5" i="1"/>
  <c r="I4" i="1"/>
  <c r="H4" i="1"/>
  <c r="G4" i="1"/>
  <c r="F4" i="1"/>
  <c r="H3" i="1"/>
  <c r="I3" i="1" s="1"/>
  <c r="G3" i="1"/>
  <c r="F3" i="1"/>
  <c r="F34" i="1" s="1"/>
</calcChain>
</file>

<file path=xl/sharedStrings.xml><?xml version="1.0" encoding="utf-8"?>
<sst xmlns="http://schemas.openxmlformats.org/spreadsheetml/2006/main" count="30" uniqueCount="30">
  <si>
    <t>Est. HOA Tree Size and Carbon Storage Value (DF)</t>
  </si>
  <si>
    <t>Diameter (DbH)</t>
  </si>
  <si>
    <t>Actual #</t>
  </si>
  <si>
    <t>C02 Seq (kg/tree/year</t>
  </si>
  <si>
    <t>Above Ground Biomass (dry weight kg/tree)</t>
  </si>
  <si>
    <t>HOA CO2 sequestered (metric tonnes/yr.)</t>
  </si>
  <si>
    <t>HOA Total Stored CO2 (metric tonnes)</t>
  </si>
  <si>
    <t>HOA Above Ground Biomass (metric tonnes)</t>
  </si>
  <si>
    <t>Est. HOA Carbon Credits (metric tonnes)</t>
  </si>
  <si>
    <t>Totals</t>
  </si>
  <si>
    <t>Source:</t>
  </si>
  <si>
    <t>CUFC Tree Carbon Calculator developed by the Center for Urban Forest Research Pacific Southwest Research Station USDA Forest Service</t>
  </si>
  <si>
    <t>https://www.fs.usda.gov/ccrc/tool/cufr-tree-carbon-calculator-ctcc</t>
  </si>
  <si>
    <t>Please note:</t>
  </si>
  <si>
    <t xml:space="preserve">Model 40 inches DbH with CALFire and assumes no growth for DF larger than </t>
  </si>
  <si>
    <t>Potential Contacts</t>
  </si>
  <si>
    <t>Landgate</t>
  </si>
  <si>
    <t>https://www.landgate.com/sell-carbon-credits</t>
  </si>
  <si>
    <t>Carbon Credits.com</t>
  </si>
  <si>
    <t>https://carboncredits.com/how-to-make-money-producing-and-selling-carbon-offsets/</t>
  </si>
  <si>
    <t>Forest Carbon Works</t>
  </si>
  <si>
    <t>https://forestcarbonworks.org/how-it-works/</t>
  </si>
  <si>
    <t>NCX</t>
  </si>
  <si>
    <t>https://ncx.com/</t>
  </si>
  <si>
    <t>American Forest Foundation</t>
  </si>
  <si>
    <t>https://www.forestfoundation.org/what-we-do/increase-carbon-storage/family-forest-carbon-program/</t>
  </si>
  <si>
    <t>(American Tree Farm)</t>
  </si>
  <si>
    <t>8 billion trees.com</t>
  </si>
  <si>
    <t>https://8billiontrees.com/carbon-offsets-credits/how-are-carbon-credits-calculated/#:~:text=How%20Are%20Tree%20Credits%20Calculated,calculated%20in%20a%20similar%20fashion.</t>
  </si>
  <si>
    <t>Total Stored CO2 (kg/tree)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</si>
</sst>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01A0-1301-485B-BC63-DD5034DDD57C}">
  <dimension ref="A1:L45"/>
  <sheetViews>
    <sheetView tabSelected="1" workbookViewId="0">
      <selection activeCell="J33" sqref="J33"/>
    </sheetView>
  </sheetViews>
  <sheetFormatPr defaultRowHeight="14.4" x14ac:dyDescent="0.3"/>
  <cols>
    <col min="1" max="1" width="12.6640625" customWidth="1"/>
    <col min="3" max="3" width="12.21875" customWidth="1"/>
    <col min="4" max="4" width="11.6640625" customWidth="1"/>
    <col min="5" max="5" width="13" customWidth="1"/>
    <col min="6" max="6" width="14.6640625" customWidth="1"/>
    <col min="7" max="7" width="11.6640625" customWidth="1"/>
    <col min="8" max="8" width="10.77734375" customWidth="1"/>
    <col min="9" max="9" width="11.6640625" customWidth="1"/>
  </cols>
  <sheetData>
    <row r="1" spans="1:12" ht="15.6" x14ac:dyDescent="0.3">
      <c r="A1" s="2" t="s">
        <v>0</v>
      </c>
    </row>
    <row r="2" spans="1:12" ht="72" x14ac:dyDescent="0.3">
      <c r="A2" s="3" t="s">
        <v>1</v>
      </c>
      <c r="B2" s="3" t="s">
        <v>2</v>
      </c>
      <c r="C2" s="3" t="s">
        <v>3</v>
      </c>
      <c r="D2" s="3" t="s">
        <v>29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"/>
      <c r="K2" s="1"/>
      <c r="L2" s="1"/>
    </row>
    <row r="3" spans="1:12" x14ac:dyDescent="0.3">
      <c r="A3" s="4">
        <v>6</v>
      </c>
      <c r="B3" s="4">
        <v>10</v>
      </c>
      <c r="C3" s="4">
        <v>22.5</v>
      </c>
      <c r="D3" s="4">
        <v>78.5</v>
      </c>
      <c r="E3" s="4">
        <v>33.4</v>
      </c>
      <c r="F3" s="4">
        <f>B3*C3/1000</f>
        <v>0.22500000000000001</v>
      </c>
      <c r="G3" s="4">
        <f>B3*D3/1000</f>
        <v>0.78500000000000003</v>
      </c>
      <c r="H3" s="4">
        <f t="shared" ref="H3:H33" si="0">B3*E3/1000</f>
        <v>0.33400000000000002</v>
      </c>
      <c r="I3" s="4">
        <f>H3*0.5</f>
        <v>0.16700000000000001</v>
      </c>
    </row>
    <row r="4" spans="1:12" x14ac:dyDescent="0.3">
      <c r="A4" s="4">
        <v>8</v>
      </c>
      <c r="B4" s="4">
        <v>18</v>
      </c>
      <c r="C4" s="4">
        <v>38.5</v>
      </c>
      <c r="D4" s="4">
        <v>176.1</v>
      </c>
      <c r="E4" s="4">
        <v>74.900000000000006</v>
      </c>
      <c r="F4" s="4">
        <f t="shared" ref="F4:F33" si="1">B4*C4/1000</f>
        <v>0.69299999999999995</v>
      </c>
      <c r="G4" s="4">
        <f t="shared" ref="G4:G33" si="2">B4*D4/1000</f>
        <v>3.1697999999999995</v>
      </c>
      <c r="H4" s="4">
        <f t="shared" si="0"/>
        <v>1.3482000000000001</v>
      </c>
      <c r="I4" s="4">
        <f t="shared" ref="I4:I34" si="3">H4*0.5</f>
        <v>0.67410000000000003</v>
      </c>
    </row>
    <row r="5" spans="1:12" x14ac:dyDescent="0.3">
      <c r="A5" s="4">
        <v>10</v>
      </c>
      <c r="B5" s="4">
        <v>187</v>
      </c>
      <c r="C5" s="4">
        <v>56.7</v>
      </c>
      <c r="D5" s="4">
        <v>328.8</v>
      </c>
      <c r="E5" s="4">
        <v>139.80000000000001</v>
      </c>
      <c r="F5" s="4">
        <f t="shared" si="1"/>
        <v>10.6029</v>
      </c>
      <c r="G5" s="4">
        <f t="shared" si="2"/>
        <v>61.485599999999998</v>
      </c>
      <c r="H5" s="4">
        <f t="shared" si="0"/>
        <v>26.142600000000002</v>
      </c>
      <c r="I5" s="4">
        <f t="shared" si="3"/>
        <v>13.071300000000001</v>
      </c>
    </row>
    <row r="6" spans="1:12" x14ac:dyDescent="0.3">
      <c r="A6" s="4">
        <v>12</v>
      </c>
      <c r="B6" s="4">
        <v>122</v>
      </c>
      <c r="C6" s="4">
        <v>77.3</v>
      </c>
      <c r="D6" s="4">
        <v>546.20000000000005</v>
      </c>
      <c r="E6" s="4">
        <v>232.2</v>
      </c>
      <c r="F6" s="4">
        <f t="shared" si="1"/>
        <v>9.4306000000000001</v>
      </c>
      <c r="G6" s="4">
        <f t="shared" si="2"/>
        <v>66.636400000000009</v>
      </c>
      <c r="H6" s="4">
        <f t="shared" si="0"/>
        <v>28.328399999999998</v>
      </c>
      <c r="I6" s="4">
        <f t="shared" si="3"/>
        <v>14.164199999999999</v>
      </c>
    </row>
    <row r="7" spans="1:12" x14ac:dyDescent="0.3">
      <c r="A7" s="4">
        <v>14</v>
      </c>
      <c r="B7" s="4">
        <v>159</v>
      </c>
      <c r="C7" s="4">
        <v>99.5</v>
      </c>
      <c r="D7" s="4">
        <v>836.2</v>
      </c>
      <c r="E7" s="4">
        <v>355.4</v>
      </c>
      <c r="F7" s="4">
        <f t="shared" si="1"/>
        <v>15.820499999999999</v>
      </c>
      <c r="G7" s="4">
        <f t="shared" si="2"/>
        <v>132.95580000000001</v>
      </c>
      <c r="H7" s="4">
        <f t="shared" si="0"/>
        <v>56.508600000000001</v>
      </c>
      <c r="I7" s="4">
        <f t="shared" si="3"/>
        <v>28.254300000000001</v>
      </c>
    </row>
    <row r="8" spans="1:12" x14ac:dyDescent="0.3">
      <c r="A8" s="4">
        <v>15</v>
      </c>
      <c r="B8" s="4">
        <v>10</v>
      </c>
      <c r="C8" s="4">
        <v>111.1</v>
      </c>
      <c r="D8" s="4">
        <v>1011.2</v>
      </c>
      <c r="E8" s="4">
        <v>429.8</v>
      </c>
      <c r="F8" s="4">
        <f t="shared" si="1"/>
        <v>1.111</v>
      </c>
      <c r="G8" s="4">
        <f t="shared" si="2"/>
        <v>10.112</v>
      </c>
      <c r="H8" s="4">
        <f t="shared" si="0"/>
        <v>4.298</v>
      </c>
      <c r="I8" s="4">
        <f t="shared" si="3"/>
        <v>2.149</v>
      </c>
    </row>
    <row r="9" spans="1:12" x14ac:dyDescent="0.3">
      <c r="A9" s="4">
        <v>16</v>
      </c>
      <c r="B9" s="4">
        <v>159</v>
      </c>
      <c r="C9" s="4">
        <v>122.8</v>
      </c>
      <c r="D9" s="4">
        <v>1205.8</v>
      </c>
      <c r="E9" s="4">
        <v>512.6</v>
      </c>
      <c r="F9" s="4">
        <f t="shared" si="1"/>
        <v>19.525200000000002</v>
      </c>
      <c r="G9" s="4">
        <f t="shared" si="2"/>
        <v>191.72219999999999</v>
      </c>
      <c r="H9" s="4">
        <f t="shared" si="0"/>
        <v>81.503400000000013</v>
      </c>
      <c r="I9" s="4">
        <f t="shared" si="3"/>
        <v>40.751700000000007</v>
      </c>
    </row>
    <row r="10" spans="1:12" x14ac:dyDescent="0.3">
      <c r="A10" s="4">
        <v>17</v>
      </c>
      <c r="B10" s="4">
        <v>14</v>
      </c>
      <c r="C10" s="4">
        <v>134.6</v>
      </c>
      <c r="D10" s="4">
        <v>1423.7</v>
      </c>
      <c r="E10" s="4">
        <v>605.20000000000005</v>
      </c>
      <c r="F10" s="4">
        <f t="shared" si="1"/>
        <v>1.8843999999999999</v>
      </c>
      <c r="G10" s="4">
        <f t="shared" si="2"/>
        <v>19.931799999999999</v>
      </c>
      <c r="H10" s="4">
        <f t="shared" si="0"/>
        <v>8.4728000000000012</v>
      </c>
      <c r="I10" s="4">
        <f t="shared" si="3"/>
        <v>4.2364000000000006</v>
      </c>
    </row>
    <row r="11" spans="1:12" x14ac:dyDescent="0.3">
      <c r="A11" s="4">
        <v>18</v>
      </c>
      <c r="B11" s="4">
        <v>141</v>
      </c>
      <c r="C11" s="4">
        <v>146.5</v>
      </c>
      <c r="D11" s="4">
        <v>1662.8</v>
      </c>
      <c r="E11" s="4">
        <v>706.8</v>
      </c>
      <c r="F11" s="4">
        <f t="shared" si="1"/>
        <v>20.656500000000001</v>
      </c>
      <c r="G11" s="4">
        <f t="shared" si="2"/>
        <v>234.45479999999998</v>
      </c>
      <c r="H11" s="4">
        <f t="shared" si="0"/>
        <v>99.658799999999985</v>
      </c>
      <c r="I11" s="4">
        <f t="shared" si="3"/>
        <v>49.829399999999993</v>
      </c>
    </row>
    <row r="12" spans="1:12" x14ac:dyDescent="0.3">
      <c r="A12" s="4">
        <v>20</v>
      </c>
      <c r="B12" s="4">
        <v>152</v>
      </c>
      <c r="C12" s="4">
        <v>170.1</v>
      </c>
      <c r="D12" s="4">
        <v>2209.6999999999998</v>
      </c>
      <c r="E12" s="4">
        <v>939.3</v>
      </c>
      <c r="F12" s="4">
        <f t="shared" si="1"/>
        <v>25.8552</v>
      </c>
      <c r="G12" s="4">
        <f t="shared" si="2"/>
        <v>335.87439999999998</v>
      </c>
      <c r="H12" s="4">
        <f t="shared" si="0"/>
        <v>142.77360000000002</v>
      </c>
      <c r="I12" s="4">
        <f t="shared" si="3"/>
        <v>71.386800000000008</v>
      </c>
    </row>
    <row r="13" spans="1:12" x14ac:dyDescent="0.3">
      <c r="A13" s="4">
        <v>22</v>
      </c>
      <c r="B13" s="4">
        <v>136</v>
      </c>
      <c r="C13" s="4">
        <v>193.3</v>
      </c>
      <c r="D13" s="4">
        <v>2850.5</v>
      </c>
      <c r="E13" s="4">
        <v>1211.5999999999999</v>
      </c>
      <c r="F13" s="4">
        <f t="shared" si="1"/>
        <v>26.288800000000002</v>
      </c>
      <c r="G13" s="4">
        <f t="shared" si="2"/>
        <v>387.66800000000001</v>
      </c>
      <c r="H13" s="4">
        <f t="shared" si="0"/>
        <v>164.77759999999998</v>
      </c>
      <c r="I13" s="4">
        <f t="shared" si="3"/>
        <v>82.388799999999989</v>
      </c>
    </row>
    <row r="14" spans="1:12" x14ac:dyDescent="0.3">
      <c r="A14" s="4">
        <v>24</v>
      </c>
      <c r="B14" s="4">
        <v>128</v>
      </c>
      <c r="C14" s="4">
        <v>215.4</v>
      </c>
      <c r="D14" s="4">
        <v>3588.6</v>
      </c>
      <c r="E14" s="4">
        <v>1525.4</v>
      </c>
      <c r="F14" s="4">
        <f t="shared" si="1"/>
        <v>27.571200000000001</v>
      </c>
      <c r="G14" s="4">
        <f t="shared" si="2"/>
        <v>459.3408</v>
      </c>
      <c r="H14" s="4">
        <f t="shared" si="0"/>
        <v>195.25120000000001</v>
      </c>
      <c r="I14" s="4">
        <f t="shared" si="3"/>
        <v>97.625600000000006</v>
      </c>
    </row>
    <row r="15" spans="1:12" x14ac:dyDescent="0.3">
      <c r="A15" s="4">
        <v>26</v>
      </c>
      <c r="B15" s="4">
        <v>228</v>
      </c>
      <c r="C15" s="4">
        <v>236.2</v>
      </c>
      <c r="D15" s="4">
        <v>4424.3</v>
      </c>
      <c r="E15" s="4">
        <v>1880.6</v>
      </c>
      <c r="F15" s="4">
        <f t="shared" si="1"/>
        <v>53.8536</v>
      </c>
      <c r="G15" s="4">
        <f t="shared" si="2"/>
        <v>1008.7404</v>
      </c>
      <c r="H15" s="4">
        <f t="shared" si="0"/>
        <v>428.77679999999998</v>
      </c>
      <c r="I15" s="4">
        <f t="shared" si="3"/>
        <v>214.38839999999999</v>
      </c>
    </row>
    <row r="16" spans="1:12" x14ac:dyDescent="0.3">
      <c r="A16" s="4">
        <v>28</v>
      </c>
      <c r="B16" s="4">
        <v>184</v>
      </c>
      <c r="C16" s="4">
        <v>255.1</v>
      </c>
      <c r="D16" s="4">
        <v>5357.5</v>
      </c>
      <c r="E16" s="4">
        <v>2277.3000000000002</v>
      </c>
      <c r="F16" s="4">
        <f t="shared" si="1"/>
        <v>46.938400000000001</v>
      </c>
      <c r="G16" s="4">
        <f t="shared" si="2"/>
        <v>985.78</v>
      </c>
      <c r="H16" s="4">
        <f t="shared" si="0"/>
        <v>419.02320000000003</v>
      </c>
      <c r="I16" s="4">
        <f t="shared" si="3"/>
        <v>209.51160000000002</v>
      </c>
    </row>
    <row r="17" spans="1:9" x14ac:dyDescent="0.3">
      <c r="A17" s="4">
        <v>30</v>
      </c>
      <c r="B17" s="4">
        <v>105</v>
      </c>
      <c r="C17" s="4">
        <v>271.8</v>
      </c>
      <c r="D17" s="4">
        <v>6387.7</v>
      </c>
      <c r="E17" s="4">
        <v>2715.2</v>
      </c>
      <c r="F17" s="4">
        <f t="shared" si="1"/>
        <v>28.539000000000001</v>
      </c>
      <c r="G17" s="4">
        <f t="shared" si="2"/>
        <v>670.70849999999996</v>
      </c>
      <c r="H17" s="4">
        <f t="shared" si="0"/>
        <v>285.096</v>
      </c>
      <c r="I17" s="4">
        <f t="shared" si="3"/>
        <v>142.548</v>
      </c>
    </row>
    <row r="18" spans="1:9" x14ac:dyDescent="0.3">
      <c r="A18" s="4">
        <v>31</v>
      </c>
      <c r="B18" s="4">
        <v>3</v>
      </c>
      <c r="C18" s="4">
        <v>279.2</v>
      </c>
      <c r="D18" s="4">
        <v>6938.5</v>
      </c>
      <c r="E18" s="4">
        <v>2949.3</v>
      </c>
      <c r="F18" s="4">
        <f t="shared" si="1"/>
        <v>0.8375999999999999</v>
      </c>
      <c r="G18" s="4">
        <f t="shared" si="2"/>
        <v>20.8155</v>
      </c>
      <c r="H18" s="4">
        <f t="shared" si="0"/>
        <v>8.847900000000001</v>
      </c>
      <c r="I18" s="4">
        <f t="shared" si="3"/>
        <v>4.4239500000000005</v>
      </c>
    </row>
    <row r="19" spans="1:9" x14ac:dyDescent="0.3">
      <c r="A19" s="4">
        <v>32</v>
      </c>
      <c r="B19" s="4">
        <v>137</v>
      </c>
      <c r="C19" s="4">
        <v>285.89999999999998</v>
      </c>
      <c r="D19" s="4">
        <v>7512.5</v>
      </c>
      <c r="E19" s="4">
        <v>3193.3</v>
      </c>
      <c r="F19" s="4">
        <f t="shared" si="1"/>
        <v>39.168299999999995</v>
      </c>
      <c r="G19" s="4">
        <f t="shared" si="2"/>
        <v>1029.2125000000001</v>
      </c>
      <c r="H19" s="4">
        <f t="shared" si="0"/>
        <v>437.48210000000006</v>
      </c>
      <c r="I19" s="4">
        <f t="shared" si="3"/>
        <v>218.74105000000003</v>
      </c>
    </row>
    <row r="20" spans="1:9" x14ac:dyDescent="0.3">
      <c r="A20" s="4">
        <v>34</v>
      </c>
      <c r="B20" s="4">
        <v>108</v>
      </c>
      <c r="C20" s="4">
        <v>297</v>
      </c>
      <c r="D20" s="4">
        <v>8728.2000000000007</v>
      </c>
      <c r="E20" s="4">
        <v>3710.1</v>
      </c>
      <c r="F20" s="4">
        <f t="shared" si="1"/>
        <v>32.076000000000001</v>
      </c>
      <c r="G20" s="4">
        <f t="shared" si="2"/>
        <v>942.64560000000006</v>
      </c>
      <c r="H20" s="4">
        <f t="shared" si="0"/>
        <v>400.69079999999997</v>
      </c>
      <c r="I20" s="4">
        <f t="shared" si="3"/>
        <v>200.34539999999998</v>
      </c>
    </row>
    <row r="21" spans="1:9" x14ac:dyDescent="0.3">
      <c r="A21" s="4">
        <v>36</v>
      </c>
      <c r="B21" s="4">
        <v>107</v>
      </c>
      <c r="C21" s="4">
        <v>304.8</v>
      </c>
      <c r="D21" s="4">
        <v>10029.299999999999</v>
      </c>
      <c r="E21" s="4">
        <v>4263.1000000000004</v>
      </c>
      <c r="F21" s="4">
        <f t="shared" si="1"/>
        <v>32.613600000000005</v>
      </c>
      <c r="G21" s="4">
        <f t="shared" si="2"/>
        <v>1073.1351</v>
      </c>
      <c r="H21" s="4">
        <f t="shared" si="0"/>
        <v>456.15170000000001</v>
      </c>
      <c r="I21" s="4">
        <f t="shared" si="3"/>
        <v>228.07585</v>
      </c>
    </row>
    <row r="22" spans="1:9" x14ac:dyDescent="0.3">
      <c r="A22" s="4">
        <v>38</v>
      </c>
      <c r="B22" s="4">
        <v>75</v>
      </c>
      <c r="C22" s="4">
        <v>309.10000000000002</v>
      </c>
      <c r="D22" s="4">
        <v>11408.8</v>
      </c>
      <c r="E22" s="4">
        <v>4849.5</v>
      </c>
      <c r="F22" s="4">
        <f t="shared" si="1"/>
        <v>23.182500000000001</v>
      </c>
      <c r="G22" s="4">
        <f t="shared" si="2"/>
        <v>855.66</v>
      </c>
      <c r="H22" s="4">
        <f t="shared" si="0"/>
        <v>363.71249999999998</v>
      </c>
      <c r="I22" s="4">
        <f t="shared" si="3"/>
        <v>181.85624999999999</v>
      </c>
    </row>
    <row r="23" spans="1:9" x14ac:dyDescent="0.3">
      <c r="A23" s="4">
        <v>40</v>
      </c>
      <c r="B23" s="4">
        <v>75</v>
      </c>
      <c r="C23" s="4">
        <v>309.39999999999998</v>
      </c>
      <c r="D23" s="4">
        <v>12860</v>
      </c>
      <c r="E23" s="4">
        <v>5466.4</v>
      </c>
      <c r="F23" s="4">
        <f t="shared" si="1"/>
        <v>23.204999999999998</v>
      </c>
      <c r="G23" s="4">
        <f t="shared" si="2"/>
        <v>964.5</v>
      </c>
      <c r="H23" s="4">
        <f t="shared" si="0"/>
        <v>409.98</v>
      </c>
      <c r="I23" s="4">
        <f t="shared" si="3"/>
        <v>204.99</v>
      </c>
    </row>
    <row r="24" spans="1:9" x14ac:dyDescent="0.3">
      <c r="A24" s="4">
        <v>42</v>
      </c>
      <c r="B24" s="4">
        <v>56</v>
      </c>
      <c r="C24" s="4">
        <v>0</v>
      </c>
      <c r="D24" s="4">
        <v>13900.9</v>
      </c>
      <c r="E24" s="4">
        <v>5908.8</v>
      </c>
      <c r="F24" s="4">
        <f t="shared" si="1"/>
        <v>0</v>
      </c>
      <c r="G24" s="4">
        <f t="shared" si="2"/>
        <v>778.45040000000006</v>
      </c>
      <c r="H24" s="4">
        <f t="shared" si="0"/>
        <v>330.89279999999997</v>
      </c>
      <c r="I24" s="4">
        <f t="shared" si="3"/>
        <v>165.44639999999998</v>
      </c>
    </row>
    <row r="25" spans="1:9" x14ac:dyDescent="0.3">
      <c r="A25" s="4">
        <v>44</v>
      </c>
      <c r="B25" s="4">
        <v>28</v>
      </c>
      <c r="C25" s="4">
        <v>0</v>
      </c>
      <c r="D25" s="4">
        <v>13900.9</v>
      </c>
      <c r="E25" s="4">
        <v>5908.8</v>
      </c>
      <c r="F25" s="4">
        <f t="shared" si="1"/>
        <v>0</v>
      </c>
      <c r="G25" s="4">
        <f t="shared" si="2"/>
        <v>389.22520000000003</v>
      </c>
      <c r="H25" s="4">
        <f t="shared" si="0"/>
        <v>165.44639999999998</v>
      </c>
      <c r="I25" s="4">
        <f t="shared" si="3"/>
        <v>82.723199999999991</v>
      </c>
    </row>
    <row r="26" spans="1:9" x14ac:dyDescent="0.3">
      <c r="A26" s="4">
        <v>46</v>
      </c>
      <c r="B26" s="4">
        <v>20</v>
      </c>
      <c r="C26" s="4">
        <v>0</v>
      </c>
      <c r="D26" s="4">
        <v>13900.9</v>
      </c>
      <c r="E26" s="4">
        <v>5908.8</v>
      </c>
      <c r="F26" s="4">
        <f t="shared" si="1"/>
        <v>0</v>
      </c>
      <c r="G26" s="4">
        <f t="shared" si="2"/>
        <v>278.01799999999997</v>
      </c>
      <c r="H26" s="4">
        <f t="shared" si="0"/>
        <v>118.176</v>
      </c>
      <c r="I26" s="4">
        <f t="shared" si="3"/>
        <v>59.088000000000001</v>
      </c>
    </row>
    <row r="27" spans="1:9" x14ac:dyDescent="0.3">
      <c r="A27" s="4">
        <v>48</v>
      </c>
      <c r="B27" s="4">
        <v>9</v>
      </c>
      <c r="C27" s="4">
        <v>0</v>
      </c>
      <c r="D27" s="4">
        <v>13900.9</v>
      </c>
      <c r="E27" s="4">
        <v>5908.8</v>
      </c>
      <c r="F27" s="4">
        <f t="shared" si="1"/>
        <v>0</v>
      </c>
      <c r="G27" s="4">
        <f t="shared" si="2"/>
        <v>125.10809999999999</v>
      </c>
      <c r="H27" s="4">
        <f t="shared" si="0"/>
        <v>53.179200000000002</v>
      </c>
      <c r="I27" s="4">
        <f t="shared" si="3"/>
        <v>26.589600000000001</v>
      </c>
    </row>
    <row r="28" spans="1:9" x14ac:dyDescent="0.3">
      <c r="A28" s="4">
        <v>50</v>
      </c>
      <c r="B28" s="4">
        <v>13</v>
      </c>
      <c r="C28" s="4">
        <v>0</v>
      </c>
      <c r="D28" s="4">
        <v>13900.9</v>
      </c>
      <c r="E28" s="4">
        <v>5908.8</v>
      </c>
      <c r="F28" s="4">
        <f t="shared" si="1"/>
        <v>0</v>
      </c>
      <c r="G28" s="4">
        <f t="shared" si="2"/>
        <v>180.71169999999998</v>
      </c>
      <c r="H28" s="4">
        <f t="shared" si="0"/>
        <v>76.814400000000006</v>
      </c>
      <c r="I28" s="4">
        <f t="shared" si="3"/>
        <v>38.407200000000003</v>
      </c>
    </row>
    <row r="29" spans="1:9" x14ac:dyDescent="0.3">
      <c r="A29" s="4">
        <v>52</v>
      </c>
      <c r="B29" s="4">
        <v>14</v>
      </c>
      <c r="C29" s="4">
        <v>0</v>
      </c>
      <c r="D29" s="4">
        <v>13900.9</v>
      </c>
      <c r="E29" s="4">
        <v>5908.8</v>
      </c>
      <c r="F29" s="4">
        <f t="shared" si="1"/>
        <v>0</v>
      </c>
      <c r="G29" s="4">
        <f t="shared" si="2"/>
        <v>194.61260000000001</v>
      </c>
      <c r="H29" s="4">
        <f t="shared" si="0"/>
        <v>82.723199999999991</v>
      </c>
      <c r="I29" s="4">
        <f t="shared" si="3"/>
        <v>41.361599999999996</v>
      </c>
    </row>
    <row r="30" spans="1:9" x14ac:dyDescent="0.3">
      <c r="A30" s="4">
        <v>54</v>
      </c>
      <c r="B30" s="4">
        <v>2</v>
      </c>
      <c r="C30" s="4">
        <v>0</v>
      </c>
      <c r="D30" s="4">
        <v>13900.9</v>
      </c>
      <c r="E30" s="4">
        <v>5908.8</v>
      </c>
      <c r="F30" s="4">
        <f t="shared" si="1"/>
        <v>0</v>
      </c>
      <c r="G30" s="4">
        <f t="shared" si="2"/>
        <v>27.8018</v>
      </c>
      <c r="H30" s="4">
        <f t="shared" si="0"/>
        <v>11.817600000000001</v>
      </c>
      <c r="I30" s="4">
        <f t="shared" si="3"/>
        <v>5.9088000000000003</v>
      </c>
    </row>
    <row r="31" spans="1:9" x14ac:dyDescent="0.3">
      <c r="A31" s="4">
        <v>56</v>
      </c>
      <c r="B31" s="4">
        <v>1</v>
      </c>
      <c r="C31" s="4">
        <v>0</v>
      </c>
      <c r="D31" s="4">
        <v>13900.9</v>
      </c>
      <c r="E31" s="4">
        <v>5908.8</v>
      </c>
      <c r="F31" s="4">
        <f t="shared" si="1"/>
        <v>0</v>
      </c>
      <c r="G31" s="4">
        <f t="shared" si="2"/>
        <v>13.9009</v>
      </c>
      <c r="H31" s="4">
        <f t="shared" si="0"/>
        <v>5.9088000000000003</v>
      </c>
      <c r="I31" s="4">
        <f t="shared" si="3"/>
        <v>2.9544000000000001</v>
      </c>
    </row>
    <row r="32" spans="1:9" x14ac:dyDescent="0.3">
      <c r="A32" s="4">
        <v>58</v>
      </c>
      <c r="B32" s="4">
        <v>0</v>
      </c>
      <c r="C32" s="4">
        <v>0</v>
      </c>
      <c r="D32" s="4">
        <v>13900.9</v>
      </c>
      <c r="E32" s="4">
        <v>5908.8</v>
      </c>
      <c r="F32" s="4">
        <f t="shared" si="1"/>
        <v>0</v>
      </c>
      <c r="G32" s="4">
        <f t="shared" si="2"/>
        <v>0</v>
      </c>
      <c r="H32" s="4">
        <f t="shared" si="0"/>
        <v>0</v>
      </c>
      <c r="I32" s="4">
        <f t="shared" si="3"/>
        <v>0</v>
      </c>
    </row>
    <row r="33" spans="1:9" ht="15" thickBot="1" x14ac:dyDescent="0.35">
      <c r="A33" s="6">
        <v>60</v>
      </c>
      <c r="B33" s="6">
        <v>3</v>
      </c>
      <c r="C33" s="6">
        <v>0</v>
      </c>
      <c r="D33" s="6">
        <v>13900.9</v>
      </c>
      <c r="E33" s="6">
        <v>5908.8</v>
      </c>
      <c r="F33" s="6">
        <f t="shared" si="1"/>
        <v>0</v>
      </c>
      <c r="G33" s="6">
        <f t="shared" si="2"/>
        <v>41.7027</v>
      </c>
      <c r="H33" s="6">
        <f t="shared" si="0"/>
        <v>17.726400000000002</v>
      </c>
      <c r="I33" s="6">
        <f t="shared" si="3"/>
        <v>8.8632000000000009</v>
      </c>
    </row>
    <row r="34" spans="1:9" x14ac:dyDescent="0.3">
      <c r="A34" s="5" t="s">
        <v>9</v>
      </c>
      <c r="B34" s="5">
        <v>2401</v>
      </c>
      <c r="C34" s="5">
        <f>SUM(C3:C33)</f>
        <v>3936.8</v>
      </c>
      <c r="D34" s="5">
        <f t="shared" ref="D34:H34" si="4">SUM(D3:D33)</f>
        <v>228573.89999999997</v>
      </c>
      <c r="E34" s="5">
        <f t="shared" si="4"/>
        <v>97159.200000000026</v>
      </c>
      <c r="F34" s="5">
        <f t="shared" si="4"/>
        <v>440.07830000000001</v>
      </c>
      <c r="G34" s="5">
        <f t="shared" si="4"/>
        <v>11484.865599999999</v>
      </c>
      <c r="H34" s="5">
        <f t="shared" si="4"/>
        <v>4881.8429999999998</v>
      </c>
      <c r="I34" s="5">
        <f t="shared" si="3"/>
        <v>2440.9214999999999</v>
      </c>
    </row>
    <row r="36" spans="1:9" x14ac:dyDescent="0.3">
      <c r="A36" t="s">
        <v>10</v>
      </c>
      <c r="B36" t="s">
        <v>11</v>
      </c>
    </row>
    <row r="37" spans="1:9" x14ac:dyDescent="0.3">
      <c r="C37" t="s">
        <v>12</v>
      </c>
    </row>
    <row r="38" spans="1:9" x14ac:dyDescent="0.3">
      <c r="A38" t="s">
        <v>13</v>
      </c>
      <c r="C38" t="s">
        <v>14</v>
      </c>
    </row>
    <row r="39" spans="1:9" x14ac:dyDescent="0.3">
      <c r="A39" t="s">
        <v>15</v>
      </c>
    </row>
    <row r="40" spans="1:9" x14ac:dyDescent="0.3">
      <c r="A40" t="s">
        <v>16</v>
      </c>
      <c r="B40" t="s">
        <v>17</v>
      </c>
    </row>
    <row r="41" spans="1:9" x14ac:dyDescent="0.3">
      <c r="A41" t="s">
        <v>18</v>
      </c>
      <c r="B41" t="s">
        <v>19</v>
      </c>
    </row>
    <row r="42" spans="1:9" x14ac:dyDescent="0.3">
      <c r="A42" t="s">
        <v>20</v>
      </c>
      <c r="B42" t="s">
        <v>21</v>
      </c>
    </row>
    <row r="43" spans="1:9" x14ac:dyDescent="0.3">
      <c r="A43" t="s">
        <v>22</v>
      </c>
      <c r="B43" t="s">
        <v>23</v>
      </c>
    </row>
    <row r="44" spans="1:9" x14ac:dyDescent="0.3">
      <c r="A44" t="s">
        <v>24</v>
      </c>
      <c r="B44" t="s">
        <v>25</v>
      </c>
      <c r="H44" t="s">
        <v>26</v>
      </c>
    </row>
    <row r="45" spans="1:9" x14ac:dyDescent="0.3">
      <c r="A45" t="s">
        <v>27</v>
      </c>
      <c r="B4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Beckonridge HOA Tree Data 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Walkowiak</dc:creator>
  <cp:lastModifiedBy>John Walkowiak</cp:lastModifiedBy>
  <dcterms:created xsi:type="dcterms:W3CDTF">2024-01-25T03:58:02Z</dcterms:created>
  <dcterms:modified xsi:type="dcterms:W3CDTF">2024-01-25T04:06:32Z</dcterms:modified>
</cp:coreProperties>
</file>